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y\VAGNER\Tenis\"/>
    </mc:Choice>
  </mc:AlternateContent>
  <bookViews>
    <workbookView xWindow="0" yWindow="0" windowWidth="25200" windowHeight="11865"/>
  </bookViews>
  <sheets>
    <sheet name="účastníci" sheetId="1" r:id="rId1"/>
    <sheet name="zápasy" sheetId="2" r:id="rId2"/>
    <sheet name="výsledky" sheetId="3" r:id="rId3"/>
  </sheets>
  <definedNames>
    <definedName name="_xlnm._FilterDatabase" localSheetId="0" hidden="1">účastníci!$B$3:$H$15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3" l="1"/>
  <c r="O4" i="3"/>
  <c r="M4" i="3"/>
  <c r="K4" i="3"/>
  <c r="I4" i="3"/>
  <c r="G4" i="3"/>
  <c r="S17" i="3"/>
  <c r="S15" i="3"/>
  <c r="S13" i="3"/>
  <c r="S11" i="3"/>
  <c r="S9" i="3"/>
  <c r="S7" i="3"/>
  <c r="S5" i="3"/>
  <c r="R17" i="3"/>
  <c r="R15" i="3"/>
  <c r="R13" i="3"/>
  <c r="R11" i="3"/>
  <c r="R9" i="3"/>
  <c r="R7" i="3"/>
  <c r="R5" i="3"/>
  <c r="C18" i="3"/>
  <c r="C17" i="3"/>
  <c r="P4" i="3" s="1"/>
  <c r="C16" i="3"/>
  <c r="C15" i="3"/>
  <c r="N4" i="3" s="1"/>
  <c r="C14" i="3"/>
  <c r="C13" i="3"/>
  <c r="L4" i="3" s="1"/>
  <c r="C12" i="3"/>
  <c r="C11" i="3"/>
  <c r="J4" i="3" s="1"/>
  <c r="C10" i="3"/>
  <c r="C9" i="3"/>
  <c r="H4" i="3" s="1"/>
  <c r="C8" i="3"/>
  <c r="C7" i="3"/>
  <c r="F4" i="3" s="1"/>
  <c r="C6" i="3"/>
  <c r="C5" i="3"/>
  <c r="D4" i="3" s="1"/>
  <c r="B7" i="3" l="1"/>
  <c r="B9" i="3" s="1"/>
  <c r="B11" i="3" s="1"/>
  <c r="B13" i="3" s="1"/>
  <c r="B15" i="3" s="1"/>
  <c r="B17" i="3" s="1"/>
  <c r="D4" i="2"/>
  <c r="C5" i="2" s="1"/>
  <c r="D5" i="2" s="1"/>
  <c r="C6" i="2" s="1"/>
  <c r="D6" i="2" s="1"/>
  <c r="C7" i="2" s="1"/>
  <c r="C8" i="2"/>
  <c r="C9" i="2" s="1"/>
  <c r="D9" i="2" s="1"/>
  <c r="C10" i="2" s="1"/>
  <c r="D10" i="2" s="1"/>
</calcChain>
</file>

<file path=xl/sharedStrings.xml><?xml version="1.0" encoding="utf-8"?>
<sst xmlns="http://schemas.openxmlformats.org/spreadsheetml/2006/main" count="109" uniqueCount="97">
  <si>
    <t>e-mail</t>
  </si>
  <si>
    <t>jiri.capek.69@seznam.com</t>
  </si>
  <si>
    <t>hotek69@seznam.cz</t>
  </si>
  <si>
    <t>dddsluzba@atlas.cz</t>
  </si>
  <si>
    <t>josef.vagner@eu.agc.com</t>
  </si>
  <si>
    <t>jiri.jenc@seznam.cz</t>
  </si>
  <si>
    <t>muller@topekos.cz</t>
  </si>
  <si>
    <t>Čapek</t>
  </si>
  <si>
    <t>Jiří</t>
  </si>
  <si>
    <t>Hotěk</t>
  </si>
  <si>
    <t>Petr</t>
  </si>
  <si>
    <t>Strnad</t>
  </si>
  <si>
    <t>Jaroslav</t>
  </si>
  <si>
    <t>Vágner</t>
  </si>
  <si>
    <t>Josef</t>
  </si>
  <si>
    <t>Jenč</t>
  </si>
  <si>
    <t>Müller</t>
  </si>
  <si>
    <t>Příjmení</t>
  </si>
  <si>
    <t>tel.číslo</t>
  </si>
  <si>
    <t>Bindr</t>
  </si>
  <si>
    <t>Lhoták</t>
  </si>
  <si>
    <t>Kasman</t>
  </si>
  <si>
    <t>Zdeněk</t>
  </si>
  <si>
    <t>Jan</t>
  </si>
  <si>
    <t>Vladimír</t>
  </si>
  <si>
    <t>Lorenc</t>
  </si>
  <si>
    <t>František</t>
  </si>
  <si>
    <t>jn.lhotak@seznam.cz</t>
  </si>
  <si>
    <t>Bindr.J@seznam.cz</t>
  </si>
  <si>
    <t>Kasman@seznam.cz</t>
  </si>
  <si>
    <t>frlorenc@seznam.cz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</si>
  <si>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</si>
  <si>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</si>
  <si>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</si>
  <si>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</si>
  <si>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</si>
  <si>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</si>
  <si>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</si>
  <si>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</si>
  <si>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</si>
  <si>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</si>
  <si>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</si>
  <si>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Kobylka</t>
  </si>
  <si>
    <t>Otta</t>
  </si>
  <si>
    <t>Marek</t>
  </si>
  <si>
    <t>Marek.Otta@eu.agc.com</t>
  </si>
  <si>
    <t>12.</t>
  </si>
  <si>
    <t>poč.</t>
  </si>
  <si>
    <t>Jméno</t>
  </si>
  <si>
    <t>dvojice závazně</t>
  </si>
  <si>
    <t>Langpaul</t>
  </si>
  <si>
    <t>Lubomír</t>
  </si>
  <si>
    <t>Bokr</t>
  </si>
  <si>
    <t>Ladislav</t>
  </si>
  <si>
    <t>13.</t>
  </si>
  <si>
    <t>14.</t>
  </si>
  <si>
    <t>langpaul1@seznam.cz</t>
  </si>
  <si>
    <t xml:space="preserve">bokrovaj@centrum.cz </t>
  </si>
  <si>
    <t>ladakobylka@seznam.cz</t>
  </si>
  <si>
    <t>2 - 7</t>
  </si>
  <si>
    <t>3 - 6</t>
  </si>
  <si>
    <t>4 - 5</t>
  </si>
  <si>
    <t>6 - 4</t>
  </si>
  <si>
    <t>7 - 3</t>
  </si>
  <si>
    <t>1 - 2</t>
  </si>
  <si>
    <t>3 - 1</t>
  </si>
  <si>
    <t>4 - 7</t>
  </si>
  <si>
    <t>5 - 6</t>
  </si>
  <si>
    <t>7 - 5</t>
  </si>
  <si>
    <t>1 - 4</t>
  </si>
  <si>
    <t>2 - 3</t>
  </si>
  <si>
    <t>4 - 2</t>
  </si>
  <si>
    <t>5 - 1</t>
  </si>
  <si>
    <t>6 - 7</t>
  </si>
  <si>
    <t>1 - 6</t>
  </si>
  <si>
    <t>2 - 5</t>
  </si>
  <si>
    <t>3 - 4</t>
  </si>
  <si>
    <t>5 - 3</t>
  </si>
  <si>
    <t>6 - 2</t>
  </si>
  <si>
    <t>7 - 1</t>
  </si>
  <si>
    <t>od</t>
  </si>
  <si>
    <t>do</t>
  </si>
  <si>
    <t>volno</t>
  </si>
  <si>
    <t>kolo</t>
  </si>
  <si>
    <t>hrají spolu</t>
  </si>
  <si>
    <t>Podbořanská tenisová liga - čtyřhry - tabulka zápasů</t>
  </si>
  <si>
    <t>Podbořanská tenisová liga - čtyřhry - účastníci</t>
  </si>
  <si>
    <t>zaplaceno</t>
  </si>
  <si>
    <t>míče</t>
  </si>
  <si>
    <t>body</t>
  </si>
  <si>
    <t>pořadí</t>
  </si>
  <si>
    <t>sety</t>
  </si>
  <si>
    <t>gamy</t>
  </si>
  <si>
    <t>vítězné</t>
  </si>
  <si>
    <t>prohrané</t>
  </si>
  <si>
    <t>Podbořanská tenisová liga - čtyřhry - tabulka výsledků</t>
  </si>
  <si>
    <t>727 927 770 / 607 125 737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</si>
</sst>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dd/mm/"/>
    <numFmt numFmtId="174" formatCode="#,##0.\-"/>
  </numFmts>
  <fonts count="14" x14ac:knownFonts="1"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darkGrid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1" applyBorder="1" applyAlignment="1">
      <alignment vertical="center"/>
    </xf>
    <xf numFmtId="3" fontId="1" fillId="0" borderId="1" xfId="1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49" fontId="7" fillId="0" borderId="0" xfId="2" applyNumberFormat="1" applyFont="1" applyAlignment="1">
      <alignment horizontal="left"/>
    </xf>
    <xf numFmtId="49" fontId="9" fillId="0" borderId="0" xfId="2" applyNumberFormat="1" applyFont="1" applyAlignment="1">
      <alignment horizontal="left"/>
    </xf>
    <xf numFmtId="173" fontId="0" fillId="0" borderId="0" xfId="0" applyNumberFormat="1"/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4" fontId="0" fillId="0" borderId="7" xfId="0" applyNumberFormat="1" applyFill="1" applyBorder="1" applyAlignment="1">
      <alignment horizontal="center" vertical="center"/>
    </xf>
    <xf numFmtId="174" fontId="0" fillId="0" borderId="9" xfId="0" applyNumberFormat="1" applyFill="1" applyBorder="1" applyAlignment="1">
      <alignment horizontal="center" vertical="center"/>
    </xf>
    <xf numFmtId="174" fontId="0" fillId="0" borderId="12" xfId="0" applyNumberForma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49" fontId="11" fillId="0" borderId="6" xfId="2" applyNumberFormat="1" applyFont="1" applyFill="1" applyBorder="1" applyAlignment="1">
      <alignment horizontal="center" vertical="center"/>
    </xf>
    <xf numFmtId="173" fontId="11" fillId="0" borderId="2" xfId="2" applyNumberFormat="1" applyFont="1" applyFill="1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center" vertical="center"/>
    </xf>
    <xf numFmtId="173" fontId="11" fillId="0" borderId="1" xfId="2" applyNumberFormat="1" applyFont="1" applyFill="1" applyBorder="1" applyAlignment="1">
      <alignment horizontal="center" vertical="center"/>
    </xf>
    <xf numFmtId="49" fontId="11" fillId="0" borderId="10" xfId="2" applyNumberFormat="1" applyFont="1" applyFill="1" applyBorder="1" applyAlignment="1">
      <alignment horizontal="center" vertical="center"/>
    </xf>
    <xf numFmtId="173" fontId="11" fillId="0" borderId="11" xfId="2" applyNumberFormat="1" applyFont="1" applyFill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/>
    <xf numFmtId="0" fontId="12" fillId="0" borderId="38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0" fillId="2" borderId="4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" fontId="0" fillId="0" borderId="48" xfId="0" applyNumberFormat="1" applyBorder="1" applyAlignment="1">
      <alignment horizontal="right" vertical="center"/>
    </xf>
    <xf numFmtId="0" fontId="0" fillId="0" borderId="42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" fontId="0" fillId="0" borderId="30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ller@topekos.cz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jiri.capek.69@seznam.com" TargetMode="External"/><Relationship Id="rId7" Type="http://schemas.openxmlformats.org/officeDocument/2006/relationships/hyperlink" Target="mailto:jiri.jenc@seznam.cz" TargetMode="External"/><Relationship Id="rId12" Type="http://schemas.openxmlformats.org/officeDocument/2006/relationships/hyperlink" Target="mailto:ladakobylka@seznam.cz" TargetMode="External"/><Relationship Id="rId2" Type="http://schemas.openxmlformats.org/officeDocument/2006/relationships/hyperlink" Target="mailto:Kasman@seznam.cz" TargetMode="External"/><Relationship Id="rId1" Type="http://schemas.openxmlformats.org/officeDocument/2006/relationships/hyperlink" Target="mailto:Bindr.J@seznam.cz" TargetMode="External"/><Relationship Id="rId6" Type="http://schemas.openxmlformats.org/officeDocument/2006/relationships/hyperlink" Target="mailto:josef.vagner@eu.agc.com" TargetMode="External"/><Relationship Id="rId11" Type="http://schemas.openxmlformats.org/officeDocument/2006/relationships/hyperlink" Target="mailto:Marek.Otta@eu.agc.com" TargetMode="External"/><Relationship Id="rId5" Type="http://schemas.openxmlformats.org/officeDocument/2006/relationships/hyperlink" Target="mailto:dddsluzba@atlas.cz" TargetMode="External"/><Relationship Id="rId10" Type="http://schemas.openxmlformats.org/officeDocument/2006/relationships/hyperlink" Target="mailto:frlorenc@seznam.cz" TargetMode="External"/><Relationship Id="rId4" Type="http://schemas.openxmlformats.org/officeDocument/2006/relationships/hyperlink" Target="mailto:hotek69@seznam.cz" TargetMode="External"/><Relationship Id="rId9" Type="http://schemas.openxmlformats.org/officeDocument/2006/relationships/hyperlink" Target="mailto:jn.lhotak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showGridLines="0" tabSelected="1" workbookViewId="0"/>
  </sheetViews>
  <sheetFormatPr defaultRowHeight="14.25" x14ac:dyDescent="0.2"/>
  <cols>
    <col min="1" max="1" width="2.125" customWidth="1"/>
    <col min="2" max="2" width="5.5" customWidth="1"/>
    <col min="3" max="4" width="10.875" customWidth="1"/>
    <col min="5" max="5" width="22.5" style="1" customWidth="1"/>
    <col min="6" max="6" width="25.625" customWidth="1"/>
    <col min="7" max="7" width="12.625" customWidth="1"/>
    <col min="8" max="8" width="12.25" style="1" bestFit="1" customWidth="1"/>
  </cols>
  <sheetData>
    <row r="1" spans="2:8" ht="18" x14ac:dyDescent="0.25">
      <c r="B1" s="21" t="s">
        <v>86</v>
      </c>
      <c r="H1" s="22">
        <v>2018</v>
      </c>
    </row>
    <row r="2" spans="2:8" ht="15" thickBot="1" x14ac:dyDescent="0.25"/>
    <row r="3" spans="2:8" ht="21" customHeight="1" thickBot="1" x14ac:dyDescent="0.25">
      <c r="B3" s="2" t="s">
        <v>47</v>
      </c>
      <c r="C3" s="3" t="s">
        <v>17</v>
      </c>
      <c r="D3" s="3" t="s">
        <v>48</v>
      </c>
      <c r="E3" s="4" t="s">
        <v>18</v>
      </c>
      <c r="F3" s="3" t="s">
        <v>0</v>
      </c>
      <c r="G3" s="5" t="s">
        <v>49</v>
      </c>
      <c r="H3" s="5" t="s">
        <v>87</v>
      </c>
    </row>
    <row r="4" spans="2:8" ht="18" customHeight="1" thickTop="1" x14ac:dyDescent="0.2">
      <c r="B4" s="6" t="s">
        <v>31</v>
      </c>
      <c r="C4" s="7" t="s">
        <v>19</v>
      </c>
      <c r="D4" s="8" t="s">
        <v>14</v>
      </c>
      <c r="E4" s="9"/>
      <c r="F4" s="10" t="s">
        <v>28</v>
      </c>
      <c r="G4" s="26">
        <v>1</v>
      </c>
      <c r="H4" s="28"/>
    </row>
    <row r="5" spans="2:8" ht="18" customHeight="1" x14ac:dyDescent="0.2">
      <c r="B5" s="11" t="s">
        <v>32</v>
      </c>
      <c r="C5" s="12" t="s">
        <v>20</v>
      </c>
      <c r="D5" s="13" t="s">
        <v>23</v>
      </c>
      <c r="E5" s="14">
        <v>602669720</v>
      </c>
      <c r="F5" s="15" t="s">
        <v>27</v>
      </c>
      <c r="G5" s="27">
        <v>1</v>
      </c>
      <c r="H5" s="29"/>
    </row>
    <row r="6" spans="2:8" ht="18" customHeight="1" x14ac:dyDescent="0.2">
      <c r="B6" s="11" t="s">
        <v>33</v>
      </c>
      <c r="C6" s="12" t="s">
        <v>9</v>
      </c>
      <c r="D6" s="13" t="s">
        <v>10</v>
      </c>
      <c r="E6" s="14">
        <v>723841045</v>
      </c>
      <c r="F6" s="15" t="s">
        <v>2</v>
      </c>
      <c r="G6" s="27">
        <v>2</v>
      </c>
      <c r="H6" s="29"/>
    </row>
    <row r="7" spans="2:8" ht="18" customHeight="1" x14ac:dyDescent="0.2">
      <c r="B7" s="11" t="s">
        <v>34</v>
      </c>
      <c r="C7" s="12" t="s">
        <v>42</v>
      </c>
      <c r="D7" s="13" t="s">
        <v>24</v>
      </c>
      <c r="E7" s="14" t="s">
        <v>96</v>
      </c>
      <c r="F7" s="15" t="s">
        <v>58</v>
      </c>
      <c r="G7" s="27">
        <v>2</v>
      </c>
      <c r="H7" s="29"/>
    </row>
    <row r="8" spans="2:8" ht="18" customHeight="1" x14ac:dyDescent="0.2">
      <c r="B8" s="11" t="s">
        <v>35</v>
      </c>
      <c r="C8" s="12" t="s">
        <v>25</v>
      </c>
      <c r="D8" s="13" t="s">
        <v>26</v>
      </c>
      <c r="E8" s="14">
        <v>723308603</v>
      </c>
      <c r="F8" s="15" t="s">
        <v>30</v>
      </c>
      <c r="G8" s="27">
        <v>3</v>
      </c>
      <c r="H8" s="29"/>
    </row>
    <row r="9" spans="2:8" ht="18" customHeight="1" x14ac:dyDescent="0.2">
      <c r="B9" s="11" t="s">
        <v>36</v>
      </c>
      <c r="C9" s="12" t="s">
        <v>13</v>
      </c>
      <c r="D9" s="13" t="s">
        <v>14</v>
      </c>
      <c r="E9" s="14">
        <v>606654991</v>
      </c>
      <c r="F9" s="15" t="s">
        <v>4</v>
      </c>
      <c r="G9" s="27">
        <v>3</v>
      </c>
      <c r="H9" s="29">
        <v>100</v>
      </c>
    </row>
    <row r="10" spans="2:8" ht="18" customHeight="1" x14ac:dyDescent="0.2">
      <c r="B10" s="11" t="s">
        <v>37</v>
      </c>
      <c r="C10" s="12" t="s">
        <v>21</v>
      </c>
      <c r="D10" s="13" t="s">
        <v>22</v>
      </c>
      <c r="E10" s="14">
        <v>776136624</v>
      </c>
      <c r="F10" s="15" t="s">
        <v>29</v>
      </c>
      <c r="G10" s="27">
        <v>4</v>
      </c>
      <c r="H10" s="29"/>
    </row>
    <row r="11" spans="2:8" ht="18" customHeight="1" x14ac:dyDescent="0.2">
      <c r="B11" s="11" t="s">
        <v>38</v>
      </c>
      <c r="C11" s="12" t="s">
        <v>11</v>
      </c>
      <c r="D11" s="13" t="s">
        <v>12</v>
      </c>
      <c r="E11" s="14">
        <v>602140044</v>
      </c>
      <c r="F11" s="15" t="s">
        <v>3</v>
      </c>
      <c r="G11" s="27">
        <v>4</v>
      </c>
      <c r="H11" s="29"/>
    </row>
    <row r="12" spans="2:8" ht="18" customHeight="1" x14ac:dyDescent="0.2">
      <c r="B12" s="11" t="s">
        <v>39</v>
      </c>
      <c r="C12" s="12" t="s">
        <v>7</v>
      </c>
      <c r="D12" s="13" t="s">
        <v>8</v>
      </c>
      <c r="E12" s="14">
        <v>725533158</v>
      </c>
      <c r="F12" s="15" t="s">
        <v>1</v>
      </c>
      <c r="G12" s="27">
        <v>5</v>
      </c>
      <c r="H12" s="29"/>
    </row>
    <row r="13" spans="2:8" ht="18" customHeight="1" x14ac:dyDescent="0.2">
      <c r="B13" s="11" t="s">
        <v>40</v>
      </c>
      <c r="C13" s="12" t="s">
        <v>15</v>
      </c>
      <c r="D13" s="13" t="s">
        <v>8</v>
      </c>
      <c r="E13" s="14">
        <v>775273233</v>
      </c>
      <c r="F13" s="15" t="s">
        <v>5</v>
      </c>
      <c r="G13" s="27">
        <v>5</v>
      </c>
      <c r="H13" s="29"/>
    </row>
    <row r="14" spans="2:8" ht="18" customHeight="1" x14ac:dyDescent="0.2">
      <c r="B14" s="11" t="s">
        <v>41</v>
      </c>
      <c r="C14" s="12" t="s">
        <v>16</v>
      </c>
      <c r="D14" s="13" t="s">
        <v>10</v>
      </c>
      <c r="E14" s="14">
        <v>606058409</v>
      </c>
      <c r="F14" s="15" t="s">
        <v>6</v>
      </c>
      <c r="G14" s="27">
        <v>6</v>
      </c>
      <c r="H14" s="29"/>
    </row>
    <row r="15" spans="2:8" ht="18" customHeight="1" x14ac:dyDescent="0.2">
      <c r="B15" s="11" t="s">
        <v>46</v>
      </c>
      <c r="C15" s="12" t="s">
        <v>43</v>
      </c>
      <c r="D15" s="13" t="s">
        <v>44</v>
      </c>
      <c r="E15" s="14">
        <v>606659079</v>
      </c>
      <c r="F15" s="16" t="s">
        <v>45</v>
      </c>
      <c r="G15" s="27">
        <v>6</v>
      </c>
      <c r="H15" s="29"/>
    </row>
    <row r="16" spans="2:8" ht="18" customHeight="1" x14ac:dyDescent="0.2">
      <c r="B16" s="11" t="s">
        <v>54</v>
      </c>
      <c r="C16" s="12" t="s">
        <v>52</v>
      </c>
      <c r="D16" s="13" t="s">
        <v>53</v>
      </c>
      <c r="E16" s="14">
        <v>724210274</v>
      </c>
      <c r="F16" s="16" t="s">
        <v>57</v>
      </c>
      <c r="G16" s="27">
        <v>7</v>
      </c>
      <c r="H16" s="29"/>
    </row>
    <row r="17" spans="2:8" ht="18" customHeight="1" x14ac:dyDescent="0.2">
      <c r="B17" s="11" t="s">
        <v>55</v>
      </c>
      <c r="C17" s="12" t="s">
        <v>50</v>
      </c>
      <c r="D17" s="13" t="s">
        <v>51</v>
      </c>
      <c r="E17" s="14"/>
      <c r="F17" s="16" t="s">
        <v>56</v>
      </c>
      <c r="G17" s="27">
        <v>7</v>
      </c>
      <c r="H17" s="29"/>
    </row>
    <row r="18" spans="2:8" ht="18" customHeight="1" thickBot="1" x14ac:dyDescent="0.25">
      <c r="B18" s="17"/>
      <c r="C18" s="18"/>
      <c r="D18" s="18"/>
      <c r="E18" s="19"/>
      <c r="F18" s="18"/>
      <c r="G18" s="20"/>
      <c r="H18" s="30"/>
    </row>
  </sheetData>
  <autoFilter ref="B3:H15"/>
  <sortState ref="C4:H17">
    <sortCondition ref="G4:G17"/>
    <sortCondition ref="C4:C17"/>
  </sortState>
  <hyperlinks>
    <hyperlink ref="F4" r:id="rId1"/>
    <hyperlink ref="F10" r:id="rId2"/>
    <hyperlink ref="F12" r:id="rId3"/>
    <hyperlink ref="F6" r:id="rId4"/>
    <hyperlink ref="F11" r:id="rId5"/>
    <hyperlink ref="F9" r:id="rId6"/>
    <hyperlink ref="F13" r:id="rId7"/>
    <hyperlink ref="F14" r:id="rId8"/>
    <hyperlink ref="F5" r:id="rId9"/>
    <hyperlink ref="F8" r:id="rId10"/>
    <hyperlink ref="F15" r:id="rId11"/>
    <hyperlink ref="F7" r:id="rId12"/>
  </hyperlinks>
  <pageMargins left="0.7" right="0.7" top="0.78740157499999996" bottom="0.78740157499999996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"/>
  <sheetViews>
    <sheetView workbookViewId="0">
      <selection activeCell="X7" sqref="X7"/>
    </sheetView>
  </sheetViews>
  <sheetFormatPr defaultRowHeight="14.25" outlineLevelCol="1" x14ac:dyDescent="0.2"/>
  <cols>
    <col min="1" max="1" width="2.125" customWidth="1"/>
    <col min="8" max="8" width="5.875" customWidth="1"/>
    <col min="9" max="11" width="3.625" customWidth="1"/>
    <col min="12" max="12" width="3" customWidth="1"/>
    <col min="13" max="15" width="3" hidden="1" customWidth="1" outlineLevel="1"/>
    <col min="16" max="22" width="1.875" hidden="1" customWidth="1" outlineLevel="1"/>
    <col min="23" max="23" width="0" hidden="1" customWidth="1" outlineLevel="1"/>
    <col min="24" max="24" width="9" collapsed="1"/>
  </cols>
  <sheetData>
    <row r="1" spans="2:22" ht="18" x14ac:dyDescent="0.25">
      <c r="B1" s="24" t="s">
        <v>85</v>
      </c>
    </row>
    <row r="2" spans="2:22" ht="15" thickBot="1" x14ac:dyDescent="0.25">
      <c r="C2" s="23"/>
      <c r="D2" s="23"/>
      <c r="E2" s="23"/>
      <c r="F2" s="23"/>
      <c r="G2" s="23"/>
    </row>
    <row r="3" spans="2:22" ht="30" customHeight="1" thickBot="1" x14ac:dyDescent="0.25">
      <c r="B3" s="31" t="s">
        <v>83</v>
      </c>
      <c r="C3" s="32" t="s">
        <v>80</v>
      </c>
      <c r="D3" s="32" t="s">
        <v>81</v>
      </c>
      <c r="E3" s="39" t="s">
        <v>84</v>
      </c>
      <c r="F3" s="40"/>
      <c r="G3" s="41"/>
      <c r="H3" s="52" t="s">
        <v>82</v>
      </c>
      <c r="I3" s="59" t="s">
        <v>88</v>
      </c>
      <c r="J3" s="53"/>
      <c r="K3" s="54"/>
      <c r="L3" s="45"/>
      <c r="M3" s="45"/>
      <c r="N3" s="45"/>
      <c r="O3" s="45"/>
    </row>
    <row r="4" spans="2:22" ht="30" customHeight="1" thickTop="1" x14ac:dyDescent="0.2">
      <c r="B4" s="33" t="s">
        <v>31</v>
      </c>
      <c r="C4" s="34">
        <v>43241</v>
      </c>
      <c r="D4" s="36">
        <f>+C4+13</f>
        <v>43254</v>
      </c>
      <c r="E4" s="42" t="s">
        <v>59</v>
      </c>
      <c r="F4" s="42" t="s">
        <v>60</v>
      </c>
      <c r="G4" s="42" t="s">
        <v>61</v>
      </c>
      <c r="H4" s="47">
        <v>1</v>
      </c>
      <c r="I4" s="47">
        <v>2</v>
      </c>
      <c r="J4" s="51">
        <v>3</v>
      </c>
      <c r="K4" s="55">
        <v>4</v>
      </c>
      <c r="P4" s="46"/>
      <c r="Q4" s="46">
        <v>2</v>
      </c>
      <c r="R4" s="46">
        <v>3</v>
      </c>
      <c r="S4" s="46">
        <v>4</v>
      </c>
      <c r="T4" s="46"/>
      <c r="U4" s="46"/>
      <c r="V4" s="46"/>
    </row>
    <row r="5" spans="2:22" ht="30" customHeight="1" x14ac:dyDescent="0.2">
      <c r="B5" s="35" t="s">
        <v>32</v>
      </c>
      <c r="C5" s="36">
        <f>+D4+1</f>
        <v>43255</v>
      </c>
      <c r="D5" s="36">
        <f>+C5+13</f>
        <v>43268</v>
      </c>
      <c r="E5" s="43" t="s">
        <v>62</v>
      </c>
      <c r="F5" s="43" t="s">
        <v>63</v>
      </c>
      <c r="G5" s="43" t="s">
        <v>64</v>
      </c>
      <c r="H5" s="48">
        <v>5</v>
      </c>
      <c r="I5" s="48">
        <v>1</v>
      </c>
      <c r="J5" s="50">
        <v>6</v>
      </c>
      <c r="K5" s="56">
        <v>7</v>
      </c>
      <c r="P5" s="46">
        <v>1</v>
      </c>
      <c r="Q5" s="46"/>
      <c r="R5" s="46"/>
      <c r="S5" s="46"/>
      <c r="T5" s="46"/>
      <c r="U5" s="46">
        <v>6</v>
      </c>
      <c r="V5" s="46">
        <v>7</v>
      </c>
    </row>
    <row r="6" spans="2:22" ht="30" customHeight="1" x14ac:dyDescent="0.2">
      <c r="B6" s="35" t="s">
        <v>33</v>
      </c>
      <c r="C6" s="36">
        <f>+D5+1</f>
        <v>43269</v>
      </c>
      <c r="D6" s="36">
        <f t="shared" ref="D6:D10" si="0">+C6+13</f>
        <v>43282</v>
      </c>
      <c r="E6" s="43" t="s">
        <v>65</v>
      </c>
      <c r="F6" s="43" t="s">
        <v>66</v>
      </c>
      <c r="G6" s="43" t="s">
        <v>67</v>
      </c>
      <c r="H6" s="48">
        <v>2</v>
      </c>
      <c r="I6" s="48">
        <v>3</v>
      </c>
      <c r="J6" s="50">
        <v>4</v>
      </c>
      <c r="K6" s="56">
        <v>5</v>
      </c>
      <c r="P6" s="46"/>
      <c r="Q6" s="46"/>
      <c r="R6" s="46">
        <v>3</v>
      </c>
      <c r="S6" s="46">
        <v>4</v>
      </c>
      <c r="T6" s="46">
        <v>5</v>
      </c>
      <c r="U6" s="46"/>
      <c r="V6" s="46"/>
    </row>
    <row r="7" spans="2:22" ht="30" customHeight="1" x14ac:dyDescent="0.2">
      <c r="B7" s="35" t="s">
        <v>34</v>
      </c>
      <c r="C7" s="36">
        <f t="shared" ref="C7:C10" si="1">+D6+1</f>
        <v>43283</v>
      </c>
      <c r="D7" s="36">
        <v>43317</v>
      </c>
      <c r="E7" s="43" t="s">
        <v>68</v>
      </c>
      <c r="F7" s="43" t="s">
        <v>69</v>
      </c>
      <c r="G7" s="43" t="s">
        <v>70</v>
      </c>
      <c r="H7" s="48">
        <v>6</v>
      </c>
      <c r="I7" s="48">
        <v>1</v>
      </c>
      <c r="J7" s="50">
        <v>2</v>
      </c>
      <c r="K7" s="56">
        <v>7</v>
      </c>
      <c r="P7" s="46">
        <v>1</v>
      </c>
      <c r="Q7" s="46">
        <v>2</v>
      </c>
      <c r="R7" s="46"/>
      <c r="S7" s="46"/>
      <c r="T7" s="46"/>
      <c r="U7" s="46"/>
      <c r="V7" s="46">
        <v>7</v>
      </c>
    </row>
    <row r="8" spans="2:22" ht="30" customHeight="1" x14ac:dyDescent="0.2">
      <c r="B8" s="35" t="s">
        <v>35</v>
      </c>
      <c r="C8" s="36">
        <f t="shared" si="1"/>
        <v>43318</v>
      </c>
      <c r="D8" s="36">
        <v>43345</v>
      </c>
      <c r="E8" s="43" t="s">
        <v>71</v>
      </c>
      <c r="F8" s="43" t="s">
        <v>72</v>
      </c>
      <c r="G8" s="43" t="s">
        <v>73</v>
      </c>
      <c r="H8" s="48">
        <v>3</v>
      </c>
      <c r="I8" s="48">
        <v>4</v>
      </c>
      <c r="J8" s="50">
        <v>5</v>
      </c>
      <c r="K8" s="56">
        <v>6</v>
      </c>
      <c r="P8" s="46"/>
      <c r="Q8" s="46"/>
      <c r="R8" s="46"/>
      <c r="S8" s="46">
        <v>4</v>
      </c>
      <c r="T8" s="46">
        <v>5</v>
      </c>
      <c r="U8" s="46">
        <v>6</v>
      </c>
      <c r="V8" s="46"/>
    </row>
    <row r="9" spans="2:22" ht="30" customHeight="1" x14ac:dyDescent="0.2">
      <c r="B9" s="35" t="s">
        <v>36</v>
      </c>
      <c r="C9" s="36">
        <f t="shared" si="1"/>
        <v>43346</v>
      </c>
      <c r="D9" s="36">
        <f t="shared" si="0"/>
        <v>43359</v>
      </c>
      <c r="E9" s="43" t="s">
        <v>74</v>
      </c>
      <c r="F9" s="43" t="s">
        <v>75</v>
      </c>
      <c r="G9" s="43" t="s">
        <v>76</v>
      </c>
      <c r="H9" s="48">
        <v>7</v>
      </c>
      <c r="I9" s="48">
        <v>1</v>
      </c>
      <c r="J9" s="50">
        <v>2</v>
      </c>
      <c r="K9" s="56">
        <v>3</v>
      </c>
      <c r="P9" s="46">
        <v>1</v>
      </c>
      <c r="Q9" s="46">
        <v>2</v>
      </c>
      <c r="R9" s="46">
        <v>3</v>
      </c>
      <c r="S9" s="46"/>
      <c r="T9" s="46"/>
      <c r="U9" s="46"/>
      <c r="V9" s="46"/>
    </row>
    <row r="10" spans="2:22" ht="30" customHeight="1" thickBot="1" x14ac:dyDescent="0.25">
      <c r="B10" s="37" t="s">
        <v>37</v>
      </c>
      <c r="C10" s="38">
        <f t="shared" si="1"/>
        <v>43360</v>
      </c>
      <c r="D10" s="38">
        <f t="shared" si="0"/>
        <v>43373</v>
      </c>
      <c r="E10" s="44" t="s">
        <v>77</v>
      </c>
      <c r="F10" s="44" t="s">
        <v>78</v>
      </c>
      <c r="G10" s="44" t="s">
        <v>79</v>
      </c>
      <c r="H10" s="49">
        <v>4</v>
      </c>
      <c r="I10" s="49">
        <v>5</v>
      </c>
      <c r="J10" s="57">
        <v>6</v>
      </c>
      <c r="K10" s="58">
        <v>7</v>
      </c>
      <c r="P10" s="46"/>
      <c r="Q10" s="46"/>
      <c r="R10" s="46"/>
      <c r="S10" s="46"/>
      <c r="T10" s="46">
        <v>5</v>
      </c>
      <c r="U10" s="46">
        <v>6</v>
      </c>
      <c r="V10" s="46">
        <v>7</v>
      </c>
    </row>
    <row r="11" spans="2:22" x14ac:dyDescent="0.2">
      <c r="C11" s="25"/>
      <c r="D11" s="25"/>
    </row>
  </sheetData>
  <mergeCells count="2">
    <mergeCell ref="E3:G3"/>
    <mergeCell ref="I3:K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"/>
  <sheetViews>
    <sheetView showGridLines="0" workbookViewId="0">
      <selection activeCell="AB8" sqref="AB8"/>
    </sheetView>
  </sheetViews>
  <sheetFormatPr defaultRowHeight="14.25" x14ac:dyDescent="0.2"/>
  <cols>
    <col min="1" max="1" width="1.75" customWidth="1"/>
    <col min="2" max="2" width="3.25" customWidth="1"/>
    <col min="3" max="3" width="12.5" customWidth="1"/>
    <col min="4" max="17" width="6.375" customWidth="1"/>
    <col min="18" max="21" width="7.875" customWidth="1"/>
  </cols>
  <sheetData>
    <row r="1" spans="2:23" ht="18" x14ac:dyDescent="0.25">
      <c r="B1" s="24" t="s">
        <v>95</v>
      </c>
    </row>
    <row r="2" spans="2:23" ht="15" thickBot="1" x14ac:dyDescent="0.25"/>
    <row r="3" spans="2:23" ht="15.75" x14ac:dyDescent="0.2">
      <c r="B3" s="92">
        <v>2018</v>
      </c>
      <c r="C3" s="93"/>
      <c r="D3" s="94">
        <v>1</v>
      </c>
      <c r="E3" s="95"/>
      <c r="F3" s="96">
        <v>2</v>
      </c>
      <c r="G3" s="95"/>
      <c r="H3" s="96">
        <v>3</v>
      </c>
      <c r="I3" s="95"/>
      <c r="J3" s="96">
        <v>4</v>
      </c>
      <c r="K3" s="95"/>
      <c r="L3" s="96">
        <v>5</v>
      </c>
      <c r="M3" s="95"/>
      <c r="N3" s="96">
        <v>6</v>
      </c>
      <c r="O3" s="95"/>
      <c r="P3" s="96">
        <v>7</v>
      </c>
      <c r="Q3" s="95"/>
      <c r="R3" s="97" t="s">
        <v>91</v>
      </c>
      <c r="S3" s="98"/>
      <c r="T3" s="99" t="s">
        <v>92</v>
      </c>
      <c r="U3" s="98"/>
      <c r="V3" s="100" t="s">
        <v>89</v>
      </c>
      <c r="W3" s="101" t="s">
        <v>90</v>
      </c>
    </row>
    <row r="4" spans="2:23" ht="26.25" customHeight="1" thickBot="1" x14ac:dyDescent="0.25">
      <c r="B4" s="102"/>
      <c r="C4" s="61"/>
      <c r="D4" s="128" t="str">
        <f>CONCATENATE(C5," + ",C6)</f>
        <v>Bindr + Lhoták</v>
      </c>
      <c r="E4" s="129"/>
      <c r="F4" s="130" t="str">
        <f>CONCATENATE(C7," + ",C8)</f>
        <v>Hotěk + Kobylka</v>
      </c>
      <c r="G4" s="129" t="str">
        <f>CONCATENATE(H3," + ",I3)</f>
        <v xml:space="preserve">3 + </v>
      </c>
      <c r="H4" s="130" t="str">
        <f>CONCATENATE(C9," + ",C10)</f>
        <v>Lorenc + Vágner</v>
      </c>
      <c r="I4" s="129" t="str">
        <f t="shared" ref="I4" si="0">CONCATENATE(J3," + ",K3)</f>
        <v xml:space="preserve">4 + </v>
      </c>
      <c r="J4" s="130" t="str">
        <f>CONCATENATE(C11," + ",C12)</f>
        <v>Kasman + Strnad</v>
      </c>
      <c r="K4" s="129" t="str">
        <f t="shared" ref="K4" si="1">CONCATENATE(L3," + ",M3)</f>
        <v xml:space="preserve">5 + </v>
      </c>
      <c r="L4" s="130" t="str">
        <f>CONCATENATE(C13," + ",C14)</f>
        <v>Čapek + Jenč</v>
      </c>
      <c r="M4" s="129" t="str">
        <f t="shared" ref="M4" si="2">CONCATENATE(N3," + ",O3)</f>
        <v xml:space="preserve">6 + </v>
      </c>
      <c r="N4" s="130" t="str">
        <f>CONCATENATE(C15," + ",C16)</f>
        <v>Müller + Otta</v>
      </c>
      <c r="O4" s="129" t="str">
        <f t="shared" ref="O4" si="3">CONCATENATE(P3," + ",Q3)</f>
        <v xml:space="preserve">7 + </v>
      </c>
      <c r="P4" s="130" t="str">
        <f>CONCATENATE(C17," + ",C18)</f>
        <v>Bokr + Langpaul</v>
      </c>
      <c r="Q4" s="129" t="str">
        <f t="shared" ref="Q4" si="4">CONCATENATE(R3," + ",S3)</f>
        <v xml:space="preserve">sety + </v>
      </c>
      <c r="R4" s="80" t="s">
        <v>93</v>
      </c>
      <c r="S4" s="82" t="s">
        <v>94</v>
      </c>
      <c r="T4" s="83" t="s">
        <v>93</v>
      </c>
      <c r="U4" s="81" t="s">
        <v>94</v>
      </c>
      <c r="V4" s="62"/>
      <c r="W4" s="103"/>
    </row>
    <row r="5" spans="2:23" ht="20.25" customHeight="1" thickTop="1" x14ac:dyDescent="0.2">
      <c r="B5" s="104">
        <v>1</v>
      </c>
      <c r="C5" s="66" t="str">
        <f>+účastníci!C4</f>
        <v>Bindr</v>
      </c>
      <c r="D5" s="69"/>
      <c r="E5" s="70"/>
      <c r="F5" s="84"/>
      <c r="G5" s="85"/>
      <c r="H5" s="90"/>
      <c r="I5" s="85"/>
      <c r="J5" s="90"/>
      <c r="K5" s="85"/>
      <c r="L5" s="90"/>
      <c r="M5" s="85"/>
      <c r="N5" s="90"/>
      <c r="O5" s="85"/>
      <c r="P5" s="90"/>
      <c r="Q5" s="85"/>
      <c r="R5" s="127">
        <f>+F5+H5+J5+L5+N5+P5</f>
        <v>0</v>
      </c>
      <c r="S5" s="118">
        <f>+G5+I5+K5+M5+O5+Q5</f>
        <v>0</v>
      </c>
      <c r="T5" s="118"/>
      <c r="U5" s="118"/>
      <c r="V5" s="118"/>
      <c r="W5" s="116"/>
    </row>
    <row r="6" spans="2:23" ht="20.25" customHeight="1" x14ac:dyDescent="0.2">
      <c r="B6" s="105"/>
      <c r="C6" s="67" t="str">
        <f>+účastníci!C5</f>
        <v>Lhoták</v>
      </c>
      <c r="D6" s="71"/>
      <c r="E6" s="63"/>
      <c r="F6" s="86"/>
      <c r="G6" s="87"/>
      <c r="H6" s="91"/>
      <c r="I6" s="87"/>
      <c r="J6" s="91"/>
      <c r="K6" s="87"/>
      <c r="L6" s="91"/>
      <c r="M6" s="87"/>
      <c r="N6" s="91"/>
      <c r="O6" s="87"/>
      <c r="P6" s="91"/>
      <c r="Q6" s="87"/>
      <c r="R6" s="120"/>
      <c r="S6" s="119"/>
      <c r="T6" s="119"/>
      <c r="U6" s="119"/>
      <c r="V6" s="119"/>
      <c r="W6" s="117"/>
    </row>
    <row r="7" spans="2:23" s="65" customFormat="1" ht="20.25" customHeight="1" x14ac:dyDescent="0.2">
      <c r="B7" s="106">
        <f>+B5+1</f>
        <v>2</v>
      </c>
      <c r="C7" s="68" t="str">
        <f>+účastníci!C6</f>
        <v>Hotěk</v>
      </c>
      <c r="D7" s="84"/>
      <c r="E7" s="85"/>
      <c r="F7" s="72"/>
      <c r="G7" s="73"/>
      <c r="H7" s="90"/>
      <c r="I7" s="85"/>
      <c r="J7" s="90"/>
      <c r="K7" s="85"/>
      <c r="L7" s="90"/>
      <c r="M7" s="85"/>
      <c r="N7" s="90"/>
      <c r="O7" s="85"/>
      <c r="P7" s="90"/>
      <c r="Q7" s="85"/>
      <c r="R7" s="123">
        <f t="shared" ref="R7:R18" si="5">+F7+H7+J7+L7+N7+P7</f>
        <v>0</v>
      </c>
      <c r="S7" s="122">
        <f t="shared" ref="S7:S18" si="6">+G7+I7+K7+M7+O7+Q7</f>
        <v>0</v>
      </c>
      <c r="T7" s="122"/>
      <c r="U7" s="122"/>
      <c r="V7" s="122"/>
      <c r="W7" s="121"/>
    </row>
    <row r="8" spans="2:23" s="65" customFormat="1" ht="20.25" customHeight="1" x14ac:dyDescent="0.2">
      <c r="B8" s="105"/>
      <c r="C8" s="67" t="str">
        <f>+účastníci!C7</f>
        <v>Kobylka</v>
      </c>
      <c r="D8" s="86"/>
      <c r="E8" s="87"/>
      <c r="F8" s="74"/>
      <c r="G8" s="63"/>
      <c r="H8" s="91"/>
      <c r="I8" s="87"/>
      <c r="J8" s="91"/>
      <c r="K8" s="87"/>
      <c r="L8" s="91"/>
      <c r="M8" s="87"/>
      <c r="N8" s="91"/>
      <c r="O8" s="87"/>
      <c r="P8" s="91"/>
      <c r="Q8" s="87"/>
      <c r="R8" s="120"/>
      <c r="S8" s="119"/>
      <c r="T8" s="119"/>
      <c r="U8" s="119"/>
      <c r="V8" s="119"/>
      <c r="W8" s="117"/>
    </row>
    <row r="9" spans="2:23" s="65" customFormat="1" ht="20.25" customHeight="1" x14ac:dyDescent="0.2">
      <c r="B9" s="106">
        <f>+B7+1</f>
        <v>3</v>
      </c>
      <c r="C9" s="68" t="str">
        <f>+účastníci!C8</f>
        <v>Lorenc</v>
      </c>
      <c r="D9" s="75"/>
      <c r="E9" s="64"/>
      <c r="F9" s="78"/>
      <c r="G9" s="64"/>
      <c r="H9" s="88"/>
      <c r="I9" s="73"/>
      <c r="J9" s="90"/>
      <c r="K9" s="85"/>
      <c r="L9" s="90"/>
      <c r="M9" s="85"/>
      <c r="N9" s="90"/>
      <c r="O9" s="85"/>
      <c r="P9" s="90"/>
      <c r="Q9" s="85"/>
      <c r="R9" s="123">
        <f t="shared" ref="R9:R18" si="7">+F9+H9+J9+L9+N9+P9</f>
        <v>0</v>
      </c>
      <c r="S9" s="122">
        <f t="shared" ref="S9:S18" si="8">+G9+I9+K9+M9+O9+Q9</f>
        <v>0</v>
      </c>
      <c r="T9" s="122"/>
      <c r="U9" s="122"/>
      <c r="V9" s="122"/>
      <c r="W9" s="121"/>
    </row>
    <row r="10" spans="2:23" s="65" customFormat="1" ht="20.25" customHeight="1" x14ac:dyDescent="0.2">
      <c r="B10" s="105"/>
      <c r="C10" s="67" t="str">
        <f>+účastníci!C9</f>
        <v>Vágner</v>
      </c>
      <c r="D10" s="76"/>
      <c r="E10" s="60"/>
      <c r="F10" s="77"/>
      <c r="G10" s="60"/>
      <c r="H10" s="89"/>
      <c r="I10" s="63"/>
      <c r="J10" s="91"/>
      <c r="K10" s="87"/>
      <c r="L10" s="91"/>
      <c r="M10" s="87"/>
      <c r="N10" s="91"/>
      <c r="O10" s="87"/>
      <c r="P10" s="91"/>
      <c r="Q10" s="87"/>
      <c r="R10" s="120"/>
      <c r="S10" s="119"/>
      <c r="T10" s="119"/>
      <c r="U10" s="119"/>
      <c r="V10" s="119"/>
      <c r="W10" s="117"/>
    </row>
    <row r="11" spans="2:23" s="65" customFormat="1" ht="20.25" customHeight="1" x14ac:dyDescent="0.2">
      <c r="B11" s="106">
        <f>+B9+1</f>
        <v>4</v>
      </c>
      <c r="C11" s="68" t="str">
        <f>+účastníci!C10</f>
        <v>Kasman</v>
      </c>
      <c r="D11" s="75"/>
      <c r="E11" s="64"/>
      <c r="F11" s="78"/>
      <c r="G11" s="64"/>
      <c r="H11" s="90"/>
      <c r="I11" s="85"/>
      <c r="J11" s="88"/>
      <c r="K11" s="73"/>
      <c r="L11" s="90"/>
      <c r="M11" s="85"/>
      <c r="N11" s="90"/>
      <c r="O11" s="85"/>
      <c r="P11" s="90"/>
      <c r="Q11" s="85"/>
      <c r="R11" s="123">
        <f t="shared" ref="R11:R18" si="9">+F11+H11+J11+L11+N11+P11</f>
        <v>0</v>
      </c>
      <c r="S11" s="122">
        <f t="shared" ref="S11:S18" si="10">+G11+I11+K11+M11+O11+Q11</f>
        <v>0</v>
      </c>
      <c r="T11" s="122"/>
      <c r="U11" s="122"/>
      <c r="V11" s="122"/>
      <c r="W11" s="121"/>
    </row>
    <row r="12" spans="2:23" s="65" customFormat="1" ht="20.25" customHeight="1" x14ac:dyDescent="0.2">
      <c r="B12" s="105"/>
      <c r="C12" s="67" t="str">
        <f>+účastníci!C11</f>
        <v>Strnad</v>
      </c>
      <c r="D12" s="76"/>
      <c r="E12" s="60"/>
      <c r="F12" s="77"/>
      <c r="G12" s="60"/>
      <c r="H12" s="91"/>
      <c r="I12" s="87"/>
      <c r="J12" s="89"/>
      <c r="K12" s="63"/>
      <c r="L12" s="91"/>
      <c r="M12" s="87"/>
      <c r="N12" s="91"/>
      <c r="O12" s="87"/>
      <c r="P12" s="91"/>
      <c r="Q12" s="87"/>
      <c r="R12" s="120"/>
      <c r="S12" s="119"/>
      <c r="T12" s="119"/>
      <c r="U12" s="119"/>
      <c r="V12" s="119"/>
      <c r="W12" s="117"/>
    </row>
    <row r="13" spans="2:23" s="65" customFormat="1" ht="20.25" customHeight="1" x14ac:dyDescent="0.2">
      <c r="B13" s="106">
        <f>+B11+1</f>
        <v>5</v>
      </c>
      <c r="C13" s="68" t="str">
        <f>+účastníci!C12</f>
        <v>Čapek</v>
      </c>
      <c r="D13" s="75"/>
      <c r="E13" s="64"/>
      <c r="F13" s="78"/>
      <c r="G13" s="64"/>
      <c r="H13" s="90"/>
      <c r="I13" s="85"/>
      <c r="J13" s="90"/>
      <c r="K13" s="85"/>
      <c r="L13" s="88"/>
      <c r="M13" s="73"/>
      <c r="N13" s="90"/>
      <c r="O13" s="85"/>
      <c r="P13" s="90"/>
      <c r="Q13" s="85"/>
      <c r="R13" s="123">
        <f t="shared" ref="R13:R18" si="11">+F13+H13+J13+L13+N13+P13</f>
        <v>0</v>
      </c>
      <c r="S13" s="122">
        <f t="shared" ref="S13:S18" si="12">+G13+I13+K13+M13+O13+Q13</f>
        <v>0</v>
      </c>
      <c r="T13" s="122"/>
      <c r="U13" s="122"/>
      <c r="V13" s="122"/>
      <c r="W13" s="121"/>
    </row>
    <row r="14" spans="2:23" s="65" customFormat="1" ht="20.25" customHeight="1" x14ac:dyDescent="0.2">
      <c r="B14" s="105"/>
      <c r="C14" s="67" t="str">
        <f>+účastníci!C13</f>
        <v>Jenč</v>
      </c>
      <c r="D14" s="76"/>
      <c r="E14" s="60"/>
      <c r="F14" s="77"/>
      <c r="G14" s="60"/>
      <c r="H14" s="91"/>
      <c r="I14" s="87"/>
      <c r="J14" s="91"/>
      <c r="K14" s="87"/>
      <c r="L14" s="89"/>
      <c r="M14" s="63"/>
      <c r="N14" s="91"/>
      <c r="O14" s="87"/>
      <c r="P14" s="91"/>
      <c r="Q14" s="87"/>
      <c r="R14" s="120"/>
      <c r="S14" s="119"/>
      <c r="T14" s="119"/>
      <c r="U14" s="119"/>
      <c r="V14" s="119"/>
      <c r="W14" s="117"/>
    </row>
    <row r="15" spans="2:23" s="65" customFormat="1" ht="20.25" customHeight="1" x14ac:dyDescent="0.2">
      <c r="B15" s="106">
        <f>+B13+1</f>
        <v>6</v>
      </c>
      <c r="C15" s="68" t="str">
        <f>+účastníci!C14</f>
        <v>Müller</v>
      </c>
      <c r="D15" s="75"/>
      <c r="E15" s="64"/>
      <c r="F15" s="78"/>
      <c r="G15" s="64"/>
      <c r="H15" s="90"/>
      <c r="I15" s="85"/>
      <c r="J15" s="90"/>
      <c r="K15" s="85"/>
      <c r="L15" s="90"/>
      <c r="M15" s="85"/>
      <c r="N15" s="88"/>
      <c r="O15" s="73"/>
      <c r="P15" s="90"/>
      <c r="Q15" s="85"/>
      <c r="R15" s="123">
        <f t="shared" ref="R15:R18" si="13">+F15+H15+J15+L15+N15+P15</f>
        <v>0</v>
      </c>
      <c r="S15" s="122">
        <f t="shared" ref="S15:S18" si="14">+G15+I15+K15+M15+O15+Q15</f>
        <v>0</v>
      </c>
      <c r="T15" s="122"/>
      <c r="U15" s="122"/>
      <c r="V15" s="122"/>
      <c r="W15" s="121"/>
    </row>
    <row r="16" spans="2:23" s="65" customFormat="1" ht="20.25" customHeight="1" x14ac:dyDescent="0.2">
      <c r="B16" s="105"/>
      <c r="C16" s="67" t="str">
        <f>+účastníci!C15</f>
        <v>Otta</v>
      </c>
      <c r="D16" s="76"/>
      <c r="E16" s="60"/>
      <c r="F16" s="77"/>
      <c r="G16" s="60"/>
      <c r="H16" s="91"/>
      <c r="I16" s="87"/>
      <c r="J16" s="91"/>
      <c r="K16" s="87"/>
      <c r="L16" s="91"/>
      <c r="M16" s="87"/>
      <c r="N16" s="89"/>
      <c r="O16" s="63"/>
      <c r="P16" s="91"/>
      <c r="Q16" s="87"/>
      <c r="R16" s="120"/>
      <c r="S16" s="119"/>
      <c r="T16" s="119"/>
      <c r="U16" s="119"/>
      <c r="V16" s="119"/>
      <c r="W16" s="117"/>
    </row>
    <row r="17" spans="2:23" s="65" customFormat="1" ht="20.25" customHeight="1" x14ac:dyDescent="0.2">
      <c r="B17" s="106">
        <f>+B15+1</f>
        <v>7</v>
      </c>
      <c r="C17" s="68" t="str">
        <f>+účastníci!C16</f>
        <v>Bokr</v>
      </c>
      <c r="D17" s="75"/>
      <c r="E17" s="64"/>
      <c r="F17" s="78"/>
      <c r="G17" s="64"/>
      <c r="H17" s="90"/>
      <c r="I17" s="85"/>
      <c r="J17" s="90"/>
      <c r="K17" s="85"/>
      <c r="L17" s="90"/>
      <c r="M17" s="85"/>
      <c r="N17" s="90"/>
      <c r="O17" s="85"/>
      <c r="P17" s="88"/>
      <c r="Q17" s="79"/>
      <c r="R17" s="123">
        <f t="shared" ref="R17:R18" si="15">+F17+H17+J17+L17+N17+P17</f>
        <v>0</v>
      </c>
      <c r="S17" s="122">
        <f t="shared" ref="S17:S18" si="16">+G17+I17+K17+M17+O17+Q17</f>
        <v>0</v>
      </c>
      <c r="T17" s="122"/>
      <c r="U17" s="122"/>
      <c r="V17" s="122"/>
      <c r="W17" s="121"/>
    </row>
    <row r="18" spans="2:23" s="65" customFormat="1" ht="20.25" customHeight="1" thickBot="1" x14ac:dyDescent="0.25">
      <c r="B18" s="107"/>
      <c r="C18" s="108" t="str">
        <f>+účastníci!C17</f>
        <v>Langpaul</v>
      </c>
      <c r="D18" s="109"/>
      <c r="E18" s="110"/>
      <c r="F18" s="111"/>
      <c r="G18" s="110"/>
      <c r="H18" s="112"/>
      <c r="I18" s="113"/>
      <c r="J18" s="112"/>
      <c r="K18" s="113"/>
      <c r="L18" s="112"/>
      <c r="M18" s="113"/>
      <c r="N18" s="112"/>
      <c r="O18" s="113"/>
      <c r="P18" s="114"/>
      <c r="Q18" s="115"/>
      <c r="R18" s="124"/>
      <c r="S18" s="125"/>
      <c r="T18" s="125"/>
      <c r="U18" s="125"/>
      <c r="V18" s="125"/>
      <c r="W18" s="126"/>
    </row>
  </sheetData>
  <mergeCells count="107">
    <mergeCell ref="L4:M4"/>
    <mergeCell ref="N4:O4"/>
    <mergeCell ref="P4:Q4"/>
    <mergeCell ref="R17:R18"/>
    <mergeCell ref="S17:S18"/>
    <mergeCell ref="T17:T18"/>
    <mergeCell ref="U17:U18"/>
    <mergeCell ref="V17:V18"/>
    <mergeCell ref="W17:W18"/>
    <mergeCell ref="R15:R16"/>
    <mergeCell ref="S15:S16"/>
    <mergeCell ref="T15:T16"/>
    <mergeCell ref="U15:U16"/>
    <mergeCell ref="V15:V16"/>
    <mergeCell ref="W15:W16"/>
    <mergeCell ref="R13:R14"/>
    <mergeCell ref="S13:S14"/>
    <mergeCell ref="T13:T14"/>
    <mergeCell ref="U13:U14"/>
    <mergeCell ref="V13:V14"/>
    <mergeCell ref="W13:W14"/>
    <mergeCell ref="U9:U10"/>
    <mergeCell ref="V9:V10"/>
    <mergeCell ref="W9:W10"/>
    <mergeCell ref="R11:R12"/>
    <mergeCell ref="S11:S12"/>
    <mergeCell ref="T11:T12"/>
    <mergeCell ref="U11:U12"/>
    <mergeCell ref="V11:V12"/>
    <mergeCell ref="W11:W12"/>
    <mergeCell ref="T7:T8"/>
    <mergeCell ref="S7:S8"/>
    <mergeCell ref="R7:R8"/>
    <mergeCell ref="R9:R10"/>
    <mergeCell ref="S9:S10"/>
    <mergeCell ref="T9:T10"/>
    <mergeCell ref="P16:Q16"/>
    <mergeCell ref="W5:W6"/>
    <mergeCell ref="V5:V6"/>
    <mergeCell ref="U5:U6"/>
    <mergeCell ref="T5:T6"/>
    <mergeCell ref="S5:S6"/>
    <mergeCell ref="R5:R6"/>
    <mergeCell ref="W7:W8"/>
    <mergeCell ref="V7:V8"/>
    <mergeCell ref="U7:U8"/>
    <mergeCell ref="N12:O12"/>
    <mergeCell ref="N14:O14"/>
    <mergeCell ref="P6:Q6"/>
    <mergeCell ref="P8:Q8"/>
    <mergeCell ref="P10:Q10"/>
    <mergeCell ref="P12:Q12"/>
    <mergeCell ref="P14:Q14"/>
    <mergeCell ref="N18:O18"/>
    <mergeCell ref="F6:G6"/>
    <mergeCell ref="H6:I6"/>
    <mergeCell ref="H8:I8"/>
    <mergeCell ref="J6:K6"/>
    <mergeCell ref="J8:K8"/>
    <mergeCell ref="J10:K10"/>
    <mergeCell ref="L6:M6"/>
    <mergeCell ref="L8:M8"/>
    <mergeCell ref="L10:M10"/>
    <mergeCell ref="H18:I18"/>
    <mergeCell ref="J14:K14"/>
    <mergeCell ref="J16:K16"/>
    <mergeCell ref="J18:K18"/>
    <mergeCell ref="L16:M16"/>
    <mergeCell ref="L18:M18"/>
    <mergeCell ref="R3:S3"/>
    <mergeCell ref="T3:U3"/>
    <mergeCell ref="D8:E8"/>
    <mergeCell ref="H12:I12"/>
    <mergeCell ref="H14:I14"/>
    <mergeCell ref="H16:I16"/>
    <mergeCell ref="L12:M12"/>
    <mergeCell ref="N6:O6"/>
    <mergeCell ref="N8:O8"/>
    <mergeCell ref="N10:O10"/>
    <mergeCell ref="H9:I10"/>
    <mergeCell ref="J11:K12"/>
    <mergeCell ref="L13:M14"/>
    <mergeCell ref="N15:O16"/>
    <mergeCell ref="P17:Q18"/>
    <mergeCell ref="J3:K3"/>
    <mergeCell ref="L3:M3"/>
    <mergeCell ref="N3:O3"/>
    <mergeCell ref="P3:Q3"/>
    <mergeCell ref="D5:E6"/>
    <mergeCell ref="F7:G8"/>
    <mergeCell ref="D4:E4"/>
    <mergeCell ref="F4:G4"/>
    <mergeCell ref="H4:I4"/>
    <mergeCell ref="J4:K4"/>
    <mergeCell ref="B7:B8"/>
    <mergeCell ref="B9:B10"/>
    <mergeCell ref="B11:B12"/>
    <mergeCell ref="B13:B14"/>
    <mergeCell ref="B15:B16"/>
    <mergeCell ref="B17:B18"/>
    <mergeCell ref="B3:C4"/>
    <mergeCell ref="W3:W4"/>
    <mergeCell ref="V3:V4"/>
    <mergeCell ref="B5:B6"/>
    <mergeCell ref="D3:E3"/>
    <mergeCell ref="F3:G3"/>
    <mergeCell ref="H3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účastníci</vt:lpstr>
      <vt:lpstr>zápasy</vt:lpstr>
      <vt:lpstr>výsledky</vt:lpstr>
    </vt:vector>
  </TitlesOfParts>
  <Company>AGC Europe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Vágner Josef</dc:creator>
  <cp:lastModifiedBy>Vágner Josef</cp:lastModifiedBy>
  <dcterms:created xsi:type="dcterms:W3CDTF">2018-05-03T14:10:02Z</dcterms:created>
  <dcterms:modified xsi:type="dcterms:W3CDTF">2018-05-15T12:43:36Z</dcterms:modified>
</cp:coreProperties>
</file>